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tuación Económica\10 Balanza de Pagos\Panamá en Cifras completo\"/>
    </mc:Choice>
  </mc:AlternateContent>
  <bookViews>
    <workbookView xWindow="0" yWindow="0" windowWidth="21571" windowHeight="9667"/>
  </bookViews>
  <sheets>
    <sheet name="6" sheetId="8" r:id="rId1"/>
  </sheets>
  <definedNames>
    <definedName name="_xlnm.Print_Area" localSheetId="0">'6'!$A$1:$J$30</definedName>
    <definedName name="_xlnm.Print_Titles" localSheetId="0">'6'!$1:$6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8" l="1"/>
  <c r="H28" i="8"/>
  <c r="J27" i="8"/>
  <c r="D26" i="8"/>
  <c r="G27" i="8"/>
  <c r="E26" i="8"/>
  <c r="C26" i="8"/>
  <c r="J25" i="8"/>
  <c r="I25" i="8"/>
  <c r="G25" i="8"/>
  <c r="J24" i="8"/>
  <c r="C23" i="8"/>
  <c r="F23" i="8"/>
  <c r="D23" i="8"/>
  <c r="D22" i="8" s="1"/>
  <c r="B23" i="8"/>
  <c r="G23" i="8" s="1"/>
  <c r="J21" i="8"/>
  <c r="I21" i="8"/>
  <c r="G21" i="8"/>
  <c r="J20" i="8"/>
  <c r="H20" i="8"/>
  <c r="J19" i="8"/>
  <c r="I19" i="8"/>
  <c r="G19" i="8"/>
  <c r="E17" i="8"/>
  <c r="H18" i="8"/>
  <c r="F17" i="8"/>
  <c r="D17" i="8"/>
  <c r="I17" i="8" s="1"/>
  <c r="B17" i="8"/>
  <c r="J16" i="8"/>
  <c r="C11" i="8"/>
  <c r="J15" i="8"/>
  <c r="D10" i="8"/>
  <c r="G15" i="8"/>
  <c r="E9" i="8"/>
  <c r="H14" i="8"/>
  <c r="F12" i="8"/>
  <c r="I13" i="8"/>
  <c r="B12" i="8"/>
  <c r="G12" i="8" s="1"/>
  <c r="E12" i="8"/>
  <c r="C12" i="8"/>
  <c r="F11" i="8"/>
  <c r="D11" i="8"/>
  <c r="B11" i="8"/>
  <c r="E10" i="8"/>
  <c r="C10" i="8"/>
  <c r="F9" i="8"/>
  <c r="D9" i="8"/>
  <c r="B9" i="8"/>
  <c r="E8" i="8"/>
  <c r="C8" i="8"/>
  <c r="I26" i="8" l="1"/>
  <c r="J17" i="8"/>
  <c r="I10" i="8"/>
  <c r="J9" i="8"/>
  <c r="H11" i="8"/>
  <c r="H26" i="8"/>
  <c r="H10" i="8"/>
  <c r="H12" i="8"/>
  <c r="I9" i="8"/>
  <c r="G11" i="8"/>
  <c r="J12" i="8"/>
  <c r="C22" i="8"/>
  <c r="H22" i="8" s="1"/>
  <c r="H23" i="8"/>
  <c r="J13" i="8"/>
  <c r="I14" i="8"/>
  <c r="H15" i="8"/>
  <c r="G16" i="8"/>
  <c r="I18" i="8"/>
  <c r="H19" i="8"/>
  <c r="G20" i="8"/>
  <c r="G24" i="8"/>
  <c r="H27" i="8"/>
  <c r="G28" i="8"/>
  <c r="D8" i="8"/>
  <c r="H8" i="8" s="1"/>
  <c r="C9" i="8"/>
  <c r="H9" i="8" s="1"/>
  <c r="B10" i="8"/>
  <c r="G10" i="8" s="1"/>
  <c r="F10" i="8"/>
  <c r="J10" i="8" s="1"/>
  <c r="E11" i="8"/>
  <c r="J11" i="8" s="1"/>
  <c r="D12" i="8"/>
  <c r="I12" i="8" s="1"/>
  <c r="G13" i="8"/>
  <c r="J14" i="8"/>
  <c r="I15" i="8"/>
  <c r="H16" i="8"/>
  <c r="C17" i="8"/>
  <c r="H17" i="8" s="1"/>
  <c r="J18" i="8"/>
  <c r="E23" i="8"/>
  <c r="I23" i="8" s="1"/>
  <c r="H24" i="8"/>
  <c r="B26" i="8"/>
  <c r="G26" i="8" s="1"/>
  <c r="F26" i="8"/>
  <c r="F22" i="8" s="1"/>
  <c r="I27" i="8"/>
  <c r="H13" i="8"/>
  <c r="G14" i="8"/>
  <c r="I16" i="8"/>
  <c r="G18" i="8"/>
  <c r="I20" i="8"/>
  <c r="H21" i="8"/>
  <c r="I24" i="8"/>
  <c r="H25" i="8"/>
  <c r="I28" i="8"/>
  <c r="B8" i="8"/>
  <c r="F8" i="8"/>
  <c r="F7" i="8" l="1"/>
  <c r="E7" i="8"/>
  <c r="J7" i="8" s="1"/>
  <c r="B7" i="8"/>
  <c r="G8" i="8"/>
  <c r="B22" i="8"/>
  <c r="G22" i="8" s="1"/>
  <c r="J26" i="8"/>
  <c r="I11" i="8"/>
  <c r="J23" i="8"/>
  <c r="E22" i="8"/>
  <c r="G9" i="8"/>
  <c r="J8" i="8"/>
  <c r="G17" i="8"/>
  <c r="I8" i="8"/>
  <c r="D7" i="8"/>
  <c r="C7" i="8"/>
  <c r="I7" i="8" l="1"/>
  <c r="J22" i="8"/>
  <c r="I22" i="8"/>
  <c r="H7" i="8"/>
  <c r="G7" i="8"/>
</calcChain>
</file>

<file path=xl/sharedStrings.xml><?xml version="1.0" encoding="utf-8"?>
<sst xmlns="http://schemas.openxmlformats.org/spreadsheetml/2006/main" count="36" uniqueCount="29">
  <si>
    <t>(en millones de balboas)</t>
  </si>
  <si>
    <t>2017 (P)</t>
  </si>
  <si>
    <t>Variación porcentual</t>
  </si>
  <si>
    <t>(P) Cifras preliminares.</t>
  </si>
  <si>
    <t>2018 (P)</t>
  </si>
  <si>
    <t>Flujo de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</si>
  <si>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</si>
  <si>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</si>
  <si>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</si>
  <si>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</si>
  <si>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Acciones y otras participaciones de capital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</si>
  <si>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</si>
  <si>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</si>
  <si>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</si>
  <si>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</si>
  <si>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</t>
  </si>
  <si>
    <t xml:space="preserve">  Otro capital</t>
  </si>
  <si>
    <t xml:space="preserve">      Activos frente a inversionistas directos</t>
  </si>
  <si>
    <t xml:space="preserve">        Empresas de la Zona Libre de Colón</t>
  </si>
  <si>
    <t xml:space="preserve">        Otras empresas</t>
  </si>
  <si>
    <t xml:space="preserve">      Pasivos frente a inversionistas directos</t>
  </si>
  <si>
    <t>Y SECTOR Y SU VARIACIÓN PORCENTUAL: AÑOS 2014-18</t>
  </si>
  <si>
    <t>Partida y sector</t>
  </si>
  <si>
    <t>2016 (P)</t>
  </si>
  <si>
    <t>2015-14</t>
  </si>
  <si>
    <t>2016-15(P)</t>
  </si>
  <si>
    <t>2017-16 (P)</t>
  </si>
  <si>
    <t>2018-17 (P)</t>
  </si>
  <si>
    <t xml:space="preserve">  6. FLUJO DE INVERSIÓN EXTRANJERA DIRECTA EN LA REPÚBLICA, SEGÚN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</si>
</sst>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selection activeCell="D16" sqref="D16"/>
    </sheetView>
  </sheetViews>
  <sheetFormatPr baseColWidth="10" defaultRowHeight="13.55" x14ac:dyDescent="0.2"/>
  <cols>
    <col min="1" max="1" width="41.42578125" style="6" customWidth="1"/>
    <col min="2" max="6" width="12.7109375" style="21" customWidth="1"/>
    <col min="7" max="10" width="11.7109375" style="6" customWidth="1"/>
    <col min="11" max="16384" width="11.42578125" style="6"/>
  </cols>
  <sheetData>
    <row r="1" spans="1:10" ht="15" customHeight="1" x14ac:dyDescent="0.2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 x14ac:dyDescent="0.2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0" customHeight="1" x14ac:dyDescent="0.2"/>
    <row r="4" spans="1:10" ht="15" customHeight="1" x14ac:dyDescent="0.2">
      <c r="A4" s="1"/>
      <c r="B4" s="24" t="s">
        <v>5</v>
      </c>
      <c r="C4" s="25"/>
      <c r="D4" s="25"/>
      <c r="E4" s="25"/>
      <c r="F4" s="26"/>
      <c r="G4" s="23" t="s">
        <v>2</v>
      </c>
      <c r="H4" s="27"/>
      <c r="I4" s="27"/>
      <c r="J4" s="27"/>
    </row>
    <row r="5" spans="1:10" ht="15" customHeight="1" x14ac:dyDescent="0.2">
      <c r="A5" s="2" t="s">
        <v>22</v>
      </c>
      <c r="B5" s="28" t="s">
        <v>0</v>
      </c>
      <c r="C5" s="29"/>
      <c r="D5" s="29"/>
      <c r="E5" s="29"/>
      <c r="F5" s="30"/>
      <c r="G5" s="31"/>
      <c r="H5" s="31"/>
      <c r="I5" s="31"/>
      <c r="J5" s="31"/>
    </row>
    <row r="6" spans="1:10" ht="15" customHeight="1" x14ac:dyDescent="0.2">
      <c r="A6" s="3"/>
      <c r="B6" s="4">
        <v>2014</v>
      </c>
      <c r="C6" s="4">
        <v>2015</v>
      </c>
      <c r="D6" s="4" t="s">
        <v>23</v>
      </c>
      <c r="E6" s="4" t="s">
        <v>1</v>
      </c>
      <c r="F6" s="5" t="s">
        <v>4</v>
      </c>
      <c r="G6" s="4" t="s">
        <v>24</v>
      </c>
      <c r="H6" s="4" t="s">
        <v>25</v>
      </c>
      <c r="I6" s="4" t="s">
        <v>26</v>
      </c>
      <c r="J6" s="5" t="s">
        <v>27</v>
      </c>
    </row>
    <row r="7" spans="1:10" ht="24.95" customHeight="1" x14ac:dyDescent="0.2">
      <c r="A7" s="7" t="s">
        <v>5</v>
      </c>
      <c r="B7" s="8">
        <f>SUM(B8+B9+B10+B11)</f>
        <v>4458.7000000000007</v>
      </c>
      <c r="C7" s="8">
        <f t="shared" ref="C7:F7" si="0">SUM(C8+C9+C10+C11)</f>
        <v>4555.8</v>
      </c>
      <c r="D7" s="8">
        <f t="shared" si="0"/>
        <v>4745.4225000000006</v>
      </c>
      <c r="E7" s="8">
        <f t="shared" si="0"/>
        <v>4176.6449999999995</v>
      </c>
      <c r="F7" s="8">
        <f t="shared" si="0"/>
        <v>5297.1588000000002</v>
      </c>
      <c r="G7" s="8">
        <f>IF(B7=0,0,+C7/B7*100-100)</f>
        <v>2.1777648193419594</v>
      </c>
      <c r="H7" s="8">
        <f t="shared" ref="H7:J22" si="1">IF(C7=0,0,+D7/C7*100-100)</f>
        <v>4.1622217832213835</v>
      </c>
      <c r="I7" s="8">
        <f t="shared" si="1"/>
        <v>-11.985813697305161</v>
      </c>
      <c r="J7" s="9">
        <f t="shared" si="1"/>
        <v>26.828083306098577</v>
      </c>
    </row>
    <row r="8" spans="1:10" ht="14.1" customHeight="1" x14ac:dyDescent="0.2">
      <c r="A8" s="10" t="s">
        <v>6</v>
      </c>
      <c r="B8" s="11">
        <f>SUM(B13+B18)</f>
        <v>870</v>
      </c>
      <c r="C8" s="11">
        <f t="shared" ref="C8:F9" si="2">SUM(C13+C18)</f>
        <v>606.5</v>
      </c>
      <c r="D8" s="11">
        <f t="shared" si="2"/>
        <v>375.56049999999999</v>
      </c>
      <c r="E8" s="11">
        <f t="shared" si="2"/>
        <v>443.44960000000003</v>
      </c>
      <c r="F8" s="11">
        <f t="shared" si="2"/>
        <v>186.32170000000002</v>
      </c>
      <c r="G8" s="11">
        <f t="shared" ref="G8:J28" si="3">IF(B8=0,0,+C8/B8*100-100)</f>
        <v>-30.28735632183907</v>
      </c>
      <c r="H8" s="11">
        <f t="shared" si="1"/>
        <v>-38.077411376751854</v>
      </c>
      <c r="I8" s="11">
        <f t="shared" si="1"/>
        <v>18.076741297340917</v>
      </c>
      <c r="J8" s="12">
        <f t="shared" si="1"/>
        <v>-57.983567918428605</v>
      </c>
    </row>
    <row r="9" spans="1:10" ht="14.1" customHeight="1" x14ac:dyDescent="0.2">
      <c r="A9" s="10" t="s">
        <v>7</v>
      </c>
      <c r="B9" s="11">
        <f>SUM(B14+B19)</f>
        <v>307.8</v>
      </c>
      <c r="C9" s="11">
        <f t="shared" si="2"/>
        <v>100.1</v>
      </c>
      <c r="D9" s="11">
        <f t="shared" si="2"/>
        <v>466.83960000000002</v>
      </c>
      <c r="E9" s="11">
        <f t="shared" si="2"/>
        <v>-157.3467</v>
      </c>
      <c r="F9" s="11">
        <f t="shared" si="2"/>
        <v>233.65259999999998</v>
      </c>
      <c r="G9" s="11">
        <f t="shared" si="3"/>
        <v>-67.478882391163097</v>
      </c>
      <c r="H9" s="11">
        <f t="shared" si="1"/>
        <v>366.3732267732268</v>
      </c>
      <c r="I9" s="11">
        <f t="shared" si="1"/>
        <v>-133.70466001598837</v>
      </c>
      <c r="J9" s="12">
        <f t="shared" si="1"/>
        <v>-248.49539265837794</v>
      </c>
    </row>
    <row r="10" spans="1:10" ht="14.1" customHeight="1" x14ac:dyDescent="0.2">
      <c r="A10" s="10" t="s">
        <v>8</v>
      </c>
      <c r="B10" s="11">
        <f>SUM(B15+B20+B24+B27)</f>
        <v>480.6</v>
      </c>
      <c r="C10" s="11">
        <f t="shared" ref="C10:F11" si="4">SUM(C15+C20+C24+C27)</f>
        <v>269.10000000000002</v>
      </c>
      <c r="D10" s="11">
        <f t="shared" si="4"/>
        <v>343.58089999999999</v>
      </c>
      <c r="E10" s="11">
        <f t="shared" si="4"/>
        <v>355.42270000000002</v>
      </c>
      <c r="F10" s="11">
        <f t="shared" si="4"/>
        <v>623.85670000000005</v>
      </c>
      <c r="G10" s="11">
        <f t="shared" si="3"/>
        <v>-44.007490636704119</v>
      </c>
      <c r="H10" s="11">
        <f t="shared" si="1"/>
        <v>27.677777777777763</v>
      </c>
      <c r="I10" s="11">
        <f t="shared" si="1"/>
        <v>3.4465827407751846</v>
      </c>
      <c r="J10" s="12">
        <f t="shared" si="1"/>
        <v>75.52528299402374</v>
      </c>
    </row>
    <row r="11" spans="1:10" ht="14.1" customHeight="1" x14ac:dyDescent="0.2">
      <c r="A11" s="10" t="s">
        <v>9</v>
      </c>
      <c r="B11" s="11">
        <f>SUM(B16+B21+B25+B28)</f>
        <v>2800.3000000000006</v>
      </c>
      <c r="C11" s="11">
        <f t="shared" si="4"/>
        <v>3580.1000000000004</v>
      </c>
      <c r="D11" s="11">
        <f t="shared" si="4"/>
        <v>3559.4415000000004</v>
      </c>
      <c r="E11" s="11">
        <f t="shared" si="4"/>
        <v>3535.1193999999996</v>
      </c>
      <c r="F11" s="11">
        <f t="shared" si="4"/>
        <v>4253.3278</v>
      </c>
      <c r="G11" s="11">
        <f t="shared" si="3"/>
        <v>27.847016391100937</v>
      </c>
      <c r="H11" s="11">
        <f t="shared" si="1"/>
        <v>-0.57703695427503021</v>
      </c>
      <c r="I11" s="11">
        <f t="shared" si="1"/>
        <v>-0.683312255588433</v>
      </c>
      <c r="J11" s="12">
        <f t="shared" si="1"/>
        <v>20.316383090200588</v>
      </c>
    </row>
    <row r="12" spans="1:10" ht="20.149999999999999" customHeight="1" x14ac:dyDescent="0.2">
      <c r="A12" s="13" t="s">
        <v>10</v>
      </c>
      <c r="B12" s="14">
        <f>SUM(B13+B14+B15+B16)</f>
        <v>687.2</v>
      </c>
      <c r="C12" s="14">
        <f t="shared" ref="C12:F12" si="5">SUM(C13+C14+C15+C16)</f>
        <v>78.100000000000009</v>
      </c>
      <c r="D12" s="14">
        <f t="shared" si="5"/>
        <v>916.51310000000001</v>
      </c>
      <c r="E12" s="14">
        <f t="shared" si="5"/>
        <v>-24.396899999999988</v>
      </c>
      <c r="F12" s="14">
        <f t="shared" si="5"/>
        <v>97.250299999999996</v>
      </c>
      <c r="G12" s="14">
        <f t="shared" si="3"/>
        <v>-88.635040745052379</v>
      </c>
      <c r="H12" s="14">
        <f t="shared" si="1"/>
        <v>1073.5122919334185</v>
      </c>
      <c r="I12" s="14">
        <f t="shared" si="1"/>
        <v>-102.6619259451938</v>
      </c>
      <c r="J12" s="15">
        <f t="shared" si="1"/>
        <v>-498.61744729863238</v>
      </c>
    </row>
    <row r="13" spans="1:10" ht="14.1" customHeight="1" x14ac:dyDescent="0.2">
      <c r="A13" s="10" t="s">
        <v>11</v>
      </c>
      <c r="B13" s="11">
        <v>365.1</v>
      </c>
      <c r="C13" s="11">
        <v>45.5</v>
      </c>
      <c r="D13" s="11">
        <v>84.313199999999995</v>
      </c>
      <c r="E13" s="11">
        <v>87.299700000000001</v>
      </c>
      <c r="F13" s="11">
        <v>57.888599999999997</v>
      </c>
      <c r="G13" s="11">
        <f t="shared" si="3"/>
        <v>-87.537660914817863</v>
      </c>
      <c r="H13" s="11">
        <f t="shared" si="1"/>
        <v>85.303736263736255</v>
      </c>
      <c r="I13" s="11">
        <f t="shared" si="1"/>
        <v>3.5421499836324699</v>
      </c>
      <c r="J13" s="12">
        <f t="shared" si="1"/>
        <v>-33.689806494180402</v>
      </c>
    </row>
    <row r="14" spans="1:10" ht="14.1" customHeight="1" x14ac:dyDescent="0.2">
      <c r="A14" s="10" t="s">
        <v>12</v>
      </c>
      <c r="B14" s="11">
        <v>55.6</v>
      </c>
      <c r="C14" s="11">
        <v>15.2</v>
      </c>
      <c r="D14" s="11">
        <v>221.74290000000002</v>
      </c>
      <c r="E14" s="11">
        <v>-332.59899999999999</v>
      </c>
      <c r="F14" s="11">
        <v>6.59</v>
      </c>
      <c r="G14" s="11">
        <f t="shared" si="3"/>
        <v>-72.661870503597129</v>
      </c>
      <c r="H14" s="11">
        <f t="shared" si="1"/>
        <v>1358.8348684210528</v>
      </c>
      <c r="I14" s="11">
        <f t="shared" si="1"/>
        <v>-249.9930775686617</v>
      </c>
      <c r="J14" s="12">
        <f t="shared" si="1"/>
        <v>-101.98136494697819</v>
      </c>
    </row>
    <row r="15" spans="1:10" ht="14.1" customHeight="1" x14ac:dyDescent="0.2">
      <c r="A15" s="10" t="s">
        <v>13</v>
      </c>
      <c r="B15" s="11">
        <v>35.599999999999994</v>
      </c>
      <c r="C15" s="11">
        <v>1.2000000000000002</v>
      </c>
      <c r="D15" s="11">
        <v>3.2440000000000002</v>
      </c>
      <c r="E15" s="11">
        <v>9.8930000000000007</v>
      </c>
      <c r="F15" s="11">
        <v>7.9280999999999997</v>
      </c>
      <c r="G15" s="11">
        <f t="shared" si="3"/>
        <v>-96.62921348314606</v>
      </c>
      <c r="H15" s="11">
        <f t="shared" si="1"/>
        <v>170.33333333333331</v>
      </c>
      <c r="I15" s="11">
        <f t="shared" si="1"/>
        <v>204.96300863131933</v>
      </c>
      <c r="J15" s="12">
        <f t="shared" si="1"/>
        <v>-19.861518245223905</v>
      </c>
    </row>
    <row r="16" spans="1:10" ht="14.1" customHeight="1" x14ac:dyDescent="0.2">
      <c r="A16" s="10" t="s">
        <v>14</v>
      </c>
      <c r="B16" s="11">
        <v>230.89999999999998</v>
      </c>
      <c r="C16" s="11">
        <v>16.2</v>
      </c>
      <c r="D16" s="11">
        <v>607.21299999999997</v>
      </c>
      <c r="E16" s="11">
        <v>211.0094</v>
      </c>
      <c r="F16" s="11">
        <v>24.843599999999995</v>
      </c>
      <c r="G16" s="11">
        <f t="shared" si="3"/>
        <v>-92.983975747076656</v>
      </c>
      <c r="H16" s="11">
        <f t="shared" si="1"/>
        <v>3648.2283950617289</v>
      </c>
      <c r="I16" s="11">
        <f t="shared" si="1"/>
        <v>-65.249525290137058</v>
      </c>
      <c r="J16" s="12">
        <f t="shared" si="1"/>
        <v>-88.22630650577652</v>
      </c>
    </row>
    <row r="17" spans="1:10" ht="20.149999999999999" customHeight="1" x14ac:dyDescent="0.2">
      <c r="A17" s="13" t="s">
        <v>15</v>
      </c>
      <c r="B17" s="14">
        <f>SUM(B18+B19+B20+B21)</f>
        <v>3428.8</v>
      </c>
      <c r="C17" s="14">
        <f t="shared" ref="C17:F17" si="6">SUM(C18+C19+C20+C21)</f>
        <v>2083.6999999999998</v>
      </c>
      <c r="D17" s="14">
        <f t="shared" si="6"/>
        <v>2125.0996</v>
      </c>
      <c r="E17" s="14">
        <f t="shared" si="6"/>
        <v>1790.3041999999998</v>
      </c>
      <c r="F17" s="14">
        <f t="shared" si="6"/>
        <v>2789.1016</v>
      </c>
      <c r="G17" s="14">
        <f t="shared" si="3"/>
        <v>-39.229468035464308</v>
      </c>
      <c r="H17" s="14">
        <f t="shared" si="1"/>
        <v>1.986831117723284</v>
      </c>
      <c r="I17" s="14">
        <f t="shared" si="1"/>
        <v>-15.754339231911771</v>
      </c>
      <c r="J17" s="15">
        <f t="shared" si="1"/>
        <v>55.789256373302379</v>
      </c>
    </row>
    <row r="18" spans="1:10" ht="14.1" customHeight="1" x14ac:dyDescent="0.2">
      <c r="A18" s="10" t="s">
        <v>11</v>
      </c>
      <c r="B18" s="11">
        <v>504.9</v>
      </c>
      <c r="C18" s="11">
        <v>561</v>
      </c>
      <c r="D18" s="11">
        <v>291.2473</v>
      </c>
      <c r="E18" s="11">
        <v>356.1499</v>
      </c>
      <c r="F18" s="11">
        <v>128.43310000000002</v>
      </c>
      <c r="G18" s="11">
        <f t="shared" si="3"/>
        <v>11.111111111111114</v>
      </c>
      <c r="H18" s="11">
        <f t="shared" si="1"/>
        <v>-48.084260249554369</v>
      </c>
      <c r="I18" s="11">
        <f t="shared" si="1"/>
        <v>22.284361091072768</v>
      </c>
      <c r="J18" s="12">
        <f t="shared" si="1"/>
        <v>-63.938470851739673</v>
      </c>
    </row>
    <row r="19" spans="1:10" ht="14.1" customHeight="1" x14ac:dyDescent="0.2">
      <c r="A19" s="10" t="s">
        <v>12</v>
      </c>
      <c r="B19" s="11">
        <v>252.20000000000002</v>
      </c>
      <c r="C19" s="11">
        <v>84.899999999999991</v>
      </c>
      <c r="D19" s="11">
        <v>245.0967</v>
      </c>
      <c r="E19" s="11">
        <v>175.25229999999999</v>
      </c>
      <c r="F19" s="11">
        <v>227.06259999999997</v>
      </c>
      <c r="G19" s="11">
        <f t="shared" si="3"/>
        <v>-66.336241078509119</v>
      </c>
      <c r="H19" s="11">
        <f t="shared" si="1"/>
        <v>188.6886925795053</v>
      </c>
      <c r="I19" s="11">
        <f t="shared" si="1"/>
        <v>-28.496670905809822</v>
      </c>
      <c r="J19" s="12">
        <f t="shared" si="1"/>
        <v>29.563263934339233</v>
      </c>
    </row>
    <row r="20" spans="1:10" ht="14.1" customHeight="1" x14ac:dyDescent="0.2">
      <c r="A20" s="10" t="s">
        <v>13</v>
      </c>
      <c r="B20" s="11">
        <v>331.4</v>
      </c>
      <c r="C20" s="11">
        <v>158.30000000000001</v>
      </c>
      <c r="D20" s="11">
        <v>115.24420000000001</v>
      </c>
      <c r="E20" s="11">
        <v>-151.07409999999999</v>
      </c>
      <c r="F20" s="11">
        <v>240.98860000000002</v>
      </c>
      <c r="G20" s="11">
        <f t="shared" si="3"/>
        <v>-52.232951116475554</v>
      </c>
      <c r="H20" s="11">
        <f t="shared" si="1"/>
        <v>-27.198862918509164</v>
      </c>
      <c r="I20" s="11">
        <f t="shared" si="1"/>
        <v>-231.09041496231478</v>
      </c>
      <c r="J20" s="12">
        <f t="shared" si="1"/>
        <v>-259.51681989169555</v>
      </c>
    </row>
    <row r="21" spans="1:10" ht="14.1" customHeight="1" x14ac:dyDescent="0.2">
      <c r="A21" s="10" t="s">
        <v>14</v>
      </c>
      <c r="B21" s="11">
        <v>2340.3000000000002</v>
      </c>
      <c r="C21" s="11">
        <v>1279.5</v>
      </c>
      <c r="D21" s="11">
        <v>1473.5114000000001</v>
      </c>
      <c r="E21" s="11">
        <v>1409.9760999999999</v>
      </c>
      <c r="F21" s="11">
        <v>2192.6172999999999</v>
      </c>
      <c r="G21" s="11">
        <f t="shared" si="3"/>
        <v>-45.32752211254968</v>
      </c>
      <c r="H21" s="11">
        <f t="shared" si="1"/>
        <v>15.163063696756552</v>
      </c>
      <c r="I21" s="11">
        <f t="shared" si="1"/>
        <v>-4.311829552183994</v>
      </c>
      <c r="J21" s="12">
        <f t="shared" si="1"/>
        <v>55.507408955371659</v>
      </c>
    </row>
    <row r="22" spans="1:10" ht="20.149999999999999" customHeight="1" x14ac:dyDescent="0.2">
      <c r="A22" s="13" t="s">
        <v>16</v>
      </c>
      <c r="B22" s="14">
        <f>SUM(B23+B26)</f>
        <v>342.70000000000016</v>
      </c>
      <c r="C22" s="14">
        <f t="shared" ref="C22:F22" si="7">SUM(C23+C26)</f>
        <v>2394.0000000000005</v>
      </c>
      <c r="D22" s="14">
        <f t="shared" si="7"/>
        <v>1703.8098</v>
      </c>
      <c r="E22" s="14">
        <f t="shared" si="7"/>
        <v>2410.7377000000001</v>
      </c>
      <c r="F22" s="14">
        <f t="shared" si="7"/>
        <v>2410.8069</v>
      </c>
      <c r="G22" s="14">
        <f t="shared" si="3"/>
        <v>598.57017799824894</v>
      </c>
      <c r="H22" s="14">
        <f t="shared" si="1"/>
        <v>-28.830000000000013</v>
      </c>
      <c r="I22" s="14">
        <f t="shared" si="1"/>
        <v>41.491010322865861</v>
      </c>
      <c r="J22" s="15">
        <f t="shared" si="1"/>
        <v>2.8704906385996765E-3</v>
      </c>
    </row>
    <row r="23" spans="1:10" ht="15" customHeight="1" x14ac:dyDescent="0.2">
      <c r="A23" s="13" t="s">
        <v>17</v>
      </c>
      <c r="B23" s="16">
        <f>SUM(B24+B25)</f>
        <v>-525.69999999999993</v>
      </c>
      <c r="C23" s="16">
        <f t="shared" ref="C23:F23" si="8">SUM(C24+C25)</f>
        <v>-563.5</v>
      </c>
      <c r="D23" s="16">
        <f t="shared" si="8"/>
        <v>-502.93189999999993</v>
      </c>
      <c r="E23" s="16">
        <f t="shared" si="8"/>
        <v>199.77700000000004</v>
      </c>
      <c r="F23" s="16">
        <f t="shared" si="8"/>
        <v>-647.95119999999997</v>
      </c>
      <c r="G23" s="16">
        <f t="shared" si="3"/>
        <v>7.1904127829560736</v>
      </c>
      <c r="H23" s="16">
        <f t="shared" si="3"/>
        <v>-10.748553682342504</v>
      </c>
      <c r="I23" s="16">
        <f t="shared" si="3"/>
        <v>-139.72247534904827</v>
      </c>
      <c r="J23" s="17">
        <f t="shared" si="3"/>
        <v>-424.33723601816018</v>
      </c>
    </row>
    <row r="24" spans="1:10" ht="14.1" customHeight="1" x14ac:dyDescent="0.2">
      <c r="A24" s="10" t="s">
        <v>18</v>
      </c>
      <c r="B24" s="11">
        <v>-98.5</v>
      </c>
      <c r="C24" s="11">
        <v>-73.8</v>
      </c>
      <c r="D24" s="11">
        <v>-24.6114</v>
      </c>
      <c r="E24" s="11">
        <v>34.085999999999999</v>
      </c>
      <c r="F24" s="11">
        <v>-24.646599999999999</v>
      </c>
      <c r="G24" s="11">
        <f t="shared" si="3"/>
        <v>-25.076142131979694</v>
      </c>
      <c r="H24" s="11">
        <f t="shared" si="3"/>
        <v>-66.651219512195127</v>
      </c>
      <c r="I24" s="11">
        <f t="shared" si="3"/>
        <v>-238.49679416855602</v>
      </c>
      <c r="J24" s="12">
        <f t="shared" si="3"/>
        <v>-172.30710555653349</v>
      </c>
    </row>
    <row r="25" spans="1:10" ht="14.1" customHeight="1" x14ac:dyDescent="0.2">
      <c r="A25" s="10" t="s">
        <v>19</v>
      </c>
      <c r="B25" s="11">
        <v>-427.19999999999993</v>
      </c>
      <c r="C25" s="11">
        <v>-489.70000000000005</v>
      </c>
      <c r="D25" s="11">
        <v>-478.32049999999992</v>
      </c>
      <c r="E25" s="11">
        <v>165.69100000000003</v>
      </c>
      <c r="F25" s="11">
        <v>-623.30459999999994</v>
      </c>
      <c r="G25" s="11">
        <f t="shared" si="3"/>
        <v>14.630149812734118</v>
      </c>
      <c r="H25" s="11">
        <f t="shared" si="3"/>
        <v>-2.3237696548907678</v>
      </c>
      <c r="I25" s="11">
        <f t="shared" si="3"/>
        <v>-134.64016281969936</v>
      </c>
      <c r="J25" s="12">
        <f t="shared" si="3"/>
        <v>-476.18494667785205</v>
      </c>
    </row>
    <row r="26" spans="1:10" ht="15" customHeight="1" x14ac:dyDescent="0.2">
      <c r="A26" s="13" t="s">
        <v>20</v>
      </c>
      <c r="B26" s="16">
        <f>SUM(B27+B28)</f>
        <v>868.40000000000009</v>
      </c>
      <c r="C26" s="16">
        <f t="shared" ref="C26:F26" si="9">SUM(C27+C28)</f>
        <v>2957.5000000000005</v>
      </c>
      <c r="D26" s="16">
        <f t="shared" si="9"/>
        <v>2206.7417</v>
      </c>
      <c r="E26" s="16">
        <f t="shared" si="9"/>
        <v>2210.9607000000001</v>
      </c>
      <c r="F26" s="16">
        <f t="shared" si="9"/>
        <v>3058.7581</v>
      </c>
      <c r="G26" s="16">
        <f t="shared" si="3"/>
        <v>240.56886227544913</v>
      </c>
      <c r="H26" s="16">
        <f t="shared" si="3"/>
        <v>-25.384896027049891</v>
      </c>
      <c r="I26" s="16">
        <f t="shared" si="3"/>
        <v>0.19118685254373702</v>
      </c>
      <c r="J26" s="17">
        <f t="shared" si="3"/>
        <v>38.345204417247203</v>
      </c>
    </row>
    <row r="27" spans="1:10" ht="14.1" customHeight="1" x14ac:dyDescent="0.2">
      <c r="A27" s="10" t="s">
        <v>18</v>
      </c>
      <c r="B27" s="11">
        <v>212.10000000000002</v>
      </c>
      <c r="C27" s="11">
        <v>183.4</v>
      </c>
      <c r="D27" s="11">
        <v>249.70409999999998</v>
      </c>
      <c r="E27" s="11">
        <v>462.51780000000002</v>
      </c>
      <c r="F27" s="11">
        <v>399.58660000000003</v>
      </c>
      <c r="G27" s="11">
        <f t="shared" si="3"/>
        <v>-13.531353135313537</v>
      </c>
      <c r="H27" s="11">
        <f t="shared" si="3"/>
        <v>36.152726281352216</v>
      </c>
      <c r="I27" s="11">
        <f t="shared" si="3"/>
        <v>85.22635391249085</v>
      </c>
      <c r="J27" s="12">
        <f t="shared" si="3"/>
        <v>-13.60622229025563</v>
      </c>
    </row>
    <row r="28" spans="1:10" ht="20.149999999999999" customHeight="1" x14ac:dyDescent="0.2">
      <c r="A28" s="18" t="s">
        <v>19</v>
      </c>
      <c r="B28" s="19">
        <v>656.30000000000007</v>
      </c>
      <c r="C28" s="19">
        <v>2774.1000000000004</v>
      </c>
      <c r="D28" s="19">
        <v>1957.0376000000001</v>
      </c>
      <c r="E28" s="19">
        <v>1748.4429</v>
      </c>
      <c r="F28" s="19">
        <v>2659.1714999999999</v>
      </c>
      <c r="G28" s="19">
        <f t="shared" si="3"/>
        <v>322.68779521560259</v>
      </c>
      <c r="H28" s="19">
        <f t="shared" si="3"/>
        <v>-29.453242493060813</v>
      </c>
      <c r="I28" s="19">
        <f t="shared" si="3"/>
        <v>-10.658696593259123</v>
      </c>
      <c r="J28" s="20">
        <f t="shared" si="3"/>
        <v>52.087980682697719</v>
      </c>
    </row>
    <row r="29" spans="1:10" ht="10" customHeight="1" x14ac:dyDescent="0.2">
      <c r="B29" s="6"/>
      <c r="C29" s="6"/>
      <c r="D29" s="6"/>
      <c r="E29" s="6"/>
      <c r="F29" s="6"/>
    </row>
    <row r="30" spans="1:10" ht="12.85" x14ac:dyDescent="0.2">
      <c r="A30" s="6" t="s">
        <v>3</v>
      </c>
      <c r="B30" s="6"/>
      <c r="C30" s="6"/>
      <c r="D30" s="6"/>
      <c r="E30" s="6"/>
      <c r="F30" s="6"/>
    </row>
    <row r="31" spans="1:10" ht="12.85" x14ac:dyDescent="0.2">
      <c r="B31" s="6"/>
      <c r="C31" s="6"/>
      <c r="D31" s="6"/>
      <c r="E31" s="6"/>
      <c r="F31" s="6"/>
    </row>
  </sheetData>
  <mergeCells count="5">
    <mergeCell ref="A1:J1"/>
    <mergeCell ref="A2:J2"/>
    <mergeCell ref="B4:F4"/>
    <mergeCell ref="G4:J5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2019-11-06T19:58:42Z</cp:lastPrinted>
  <dcterms:created xsi:type="dcterms:W3CDTF">2018-06-25T14:07:09Z</dcterms:created>
  <dcterms:modified xsi:type="dcterms:W3CDTF">2020-02-06T21:16:00Z</dcterms:modified>
</cp:coreProperties>
</file>